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60" windowWidth="9420" windowHeight="6030" activeTab="3"/>
  </bookViews>
  <sheets>
    <sheet name="IncStmt" sheetId="1" r:id="rId1"/>
    <sheet name="BS" sheetId="2" r:id="rId2"/>
    <sheet name="Cashflow" sheetId="3" r:id="rId3"/>
    <sheet name="Equity" sheetId="4" r:id="rId4"/>
  </sheets>
  <definedNames>
    <definedName name="_xlnm.Print_Titles" localSheetId="2">'Cashflow'!$1:$5</definedName>
  </definedNames>
  <calcPr fullCalcOnLoad="1"/>
</workbook>
</file>

<file path=xl/sharedStrings.xml><?xml version="1.0" encoding="utf-8"?>
<sst xmlns="http://schemas.openxmlformats.org/spreadsheetml/2006/main" count="153" uniqueCount="123">
  <si>
    <t>LCTH Corporation Berhad</t>
  </si>
  <si>
    <t>(Company No: 633871-A)</t>
  </si>
  <si>
    <t>QUARTERLY REPORT ON CONSOLIDATED RESULTS</t>
  </si>
  <si>
    <t>CONDENSED CONSOLIDATED INCOME STATEMENTS</t>
  </si>
  <si>
    <t>Revenue</t>
  </si>
  <si>
    <t>Other operating income</t>
  </si>
  <si>
    <t>Profit from operations</t>
  </si>
  <si>
    <t>Finance costs</t>
  </si>
  <si>
    <t>Profit before taxation</t>
  </si>
  <si>
    <t>Taxation</t>
  </si>
  <si>
    <t>Profit after taxation</t>
  </si>
  <si>
    <t>Minority interest</t>
  </si>
  <si>
    <t>Net profit for the period</t>
  </si>
  <si>
    <t>Earnings per share</t>
  </si>
  <si>
    <t>- basic (sen)</t>
  </si>
  <si>
    <t>- diluted (sen)</t>
  </si>
  <si>
    <t>CONDENSED CONSOLIDATED BALANCE SHEET</t>
  </si>
  <si>
    <t>Property, plant and equipment</t>
  </si>
  <si>
    <t>Deferred tax assets</t>
  </si>
  <si>
    <t>Current Assets</t>
  </si>
  <si>
    <t>Inventories</t>
  </si>
  <si>
    <t>Trade receivables</t>
  </si>
  <si>
    <t>Other receivables</t>
  </si>
  <si>
    <t>Fixed deposits with licensed banks</t>
  </si>
  <si>
    <t>Cash and bank balances</t>
  </si>
  <si>
    <t>Current Liabilities</t>
  </si>
  <si>
    <t>Trade payables</t>
  </si>
  <si>
    <t>Other payables</t>
  </si>
  <si>
    <t>Hire purchase creditors</t>
  </si>
  <si>
    <t>Financed by :</t>
  </si>
  <si>
    <t>Share capital</t>
  </si>
  <si>
    <t>Retained profits</t>
  </si>
  <si>
    <t>Shareholders' equity</t>
  </si>
  <si>
    <t>31.12.03</t>
  </si>
  <si>
    <t>Cashflows from operating activities</t>
  </si>
  <si>
    <t>Profit before income tax</t>
  </si>
  <si>
    <t>Adjustments for:</t>
  </si>
  <si>
    <t>Operating income before working capital changes</t>
  </si>
  <si>
    <t>Cash generated from operations</t>
  </si>
  <si>
    <t>Cashflows from investing activities</t>
  </si>
  <si>
    <t>Net cash used in investing activities</t>
  </si>
  <si>
    <t>Cashflows from financing activities</t>
  </si>
  <si>
    <t>Net increase in cash and cash equivalent</t>
  </si>
  <si>
    <t>Share</t>
  </si>
  <si>
    <t>Capital</t>
  </si>
  <si>
    <t>Premium</t>
  </si>
  <si>
    <t>Retained</t>
  </si>
  <si>
    <t>Profits</t>
  </si>
  <si>
    <t>Total</t>
  </si>
  <si>
    <t>At 1 January 2004</t>
  </si>
  <si>
    <t>*</t>
  </si>
  <si>
    <t>* denotes for RM 2.00</t>
  </si>
  <si>
    <t>Cost of sales</t>
  </si>
  <si>
    <t>Cash on hand and cash at banks</t>
  </si>
  <si>
    <t>Amounts due from holding companies</t>
  </si>
  <si>
    <t>Amounts due to holding companies</t>
  </si>
  <si>
    <t>Merger</t>
  </si>
  <si>
    <t>Deficit</t>
  </si>
  <si>
    <t>Merger deficit</t>
  </si>
  <si>
    <t>(Proforma)</t>
  </si>
  <si>
    <t>AS AT</t>
  </si>
  <si>
    <t>3 months ended</t>
  </si>
  <si>
    <t>(formerly known as Axis Famous Berhad)</t>
  </si>
  <si>
    <t>Non-Current Assets</t>
  </si>
  <si>
    <t>Net Current Assets</t>
  </si>
  <si>
    <t>Non-Current Liabilities</t>
  </si>
  <si>
    <t>Share premium</t>
  </si>
  <si>
    <t>Net cash generated from operating activities</t>
  </si>
  <si>
    <t>Interest received</t>
  </si>
  <si>
    <t>CONSOLIDATED CASH FLOW STATEMENT</t>
  </si>
  <si>
    <t>RM'000</t>
  </si>
  <si>
    <t>(Cont'd)</t>
  </si>
  <si>
    <t xml:space="preserve">    comprise the following :</t>
  </si>
  <si>
    <t xml:space="preserve">  Interest paid</t>
  </si>
  <si>
    <t xml:space="preserve">  Income tax paid</t>
  </si>
  <si>
    <t xml:space="preserve">  Net unrealised foreign exchange</t>
  </si>
  <si>
    <t xml:space="preserve">  Depreciation of property, plant and equipment</t>
  </si>
  <si>
    <t xml:space="preserve">  Write back of provision for doubtful debts</t>
  </si>
  <si>
    <t xml:space="preserve">  Interest expense</t>
  </si>
  <si>
    <t xml:space="preserve">  Interest income</t>
  </si>
  <si>
    <t xml:space="preserve">  Increase in inventories</t>
  </si>
  <si>
    <t xml:space="preserve">  Increase in receivables</t>
  </si>
  <si>
    <t xml:space="preserve">  Increase in payables</t>
  </si>
  <si>
    <t>CONDENSED CONSOLIDATED STATEMENTS OF CHANGES IN EQUITY</t>
  </si>
  <si>
    <t xml:space="preserve">Acquisition of subsidiary </t>
  </si>
  <si>
    <t xml:space="preserve">  companies</t>
  </si>
  <si>
    <t>Cash and cash equivalents at beginning of the financial period</t>
  </si>
  <si>
    <t>Cash and cash equivalents at end of the financial period</t>
  </si>
  <si>
    <t>Notes :</t>
  </si>
  <si>
    <t>Net Tangible Assets Per Share (RM)</t>
  </si>
  <si>
    <t>Tax recoverable</t>
  </si>
  <si>
    <t>Tax payable</t>
  </si>
  <si>
    <t>FOR THE FOURTH QUARTER ENDED 31 DECEMBER 2004</t>
  </si>
  <si>
    <t>31.12.04</t>
  </si>
  <si>
    <t>AS AT 31 DECEMBER 2004</t>
  </si>
  <si>
    <t>FOR THE YEAR PERIOD ENDED 31 DECEMBER 2004</t>
  </si>
  <si>
    <t>Year ended</t>
  </si>
  <si>
    <t>At 31 December 2004</t>
  </si>
  <si>
    <t>Proceeds from disposal of property,plant and equipment</t>
  </si>
  <si>
    <t>Proceeds from issuance of share capital</t>
  </si>
  <si>
    <t>Payment of share issue expenses</t>
  </si>
  <si>
    <t>Share issue expenses</t>
  </si>
  <si>
    <t>Dividends</t>
  </si>
  <si>
    <t>N/A</t>
  </si>
  <si>
    <t>Short term investments</t>
  </si>
  <si>
    <t>Amounts due from related companies</t>
  </si>
  <si>
    <t>Amounts due to related companies</t>
  </si>
  <si>
    <t>Hire purchase payables</t>
  </si>
  <si>
    <t>Deferred tax liabilities</t>
  </si>
  <si>
    <t>Public issue of shares</t>
  </si>
  <si>
    <t>FOR THE YEAR ENDED 31 DECEMBER 2004</t>
  </si>
  <si>
    <t xml:space="preserve">  Obsolete property, plant and equipment written off</t>
  </si>
  <si>
    <t xml:space="preserve">  (Gain)/Loss on disposal of property, plant and equipment</t>
  </si>
  <si>
    <t>Net cash generated from financing activities</t>
  </si>
  <si>
    <t>Purchase of property, plant and equipment</t>
  </si>
  <si>
    <t>Dividends paid</t>
  </si>
  <si>
    <t>Repayment of hire purchase payables</t>
  </si>
  <si>
    <t>* Cash and cash equivalent at the end of the financial year</t>
  </si>
  <si>
    <t>Profit for the year</t>
  </si>
  <si>
    <t>Gross profit</t>
  </si>
  <si>
    <t>Administrative expenses</t>
  </si>
  <si>
    <t>Selling and marketing expenses</t>
  </si>
  <si>
    <t>Other operating expenses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</si>
</sst>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 numFmtId="170" formatCode="_(* #,##0.000_);_(* \(#,##0.000\);_(* &quot;-&quot;??_);_(@_)"/>
    <numFmt numFmtId="171" formatCode="_(* #,##0.0000_);_(* \(#,##0.0000\);_(* &quot;-&quot;??_);_(@_)"/>
    <numFmt numFmtId="172" formatCode="_(* #,##0.0_);_(* \(#,##0.0\);_(* &quot;-&quot;?_);_(@_)"/>
  </numFmts>
  <fonts count="6">
    <font>
      <sz val="10"/>
      <name val="Arial"/>
      <family val="0"/>
    </font>
    <font>
      <sz val="8"/>
      <name val="Arial"/>
      <family val="0"/>
    </font>
    <font>
      <u val="single"/>
      <sz val="10"/>
      <color indexed="12"/>
      <name val="Arial"/>
      <family val="0"/>
    </font>
    <font>
      <u val="single"/>
      <sz val="10"/>
      <color indexed="36"/>
      <name val="Arial"/>
      <family val="0"/>
    </font>
    <font>
      <b/>
      <sz val="11"/>
      <name val="Times New Roman"/>
      <family val="1"/>
    </font>
    <font>
      <sz val="11"/>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4" fillId="0" borderId="0" xfId="0" applyFont="1" applyAlignment="1">
      <alignment horizontal="right"/>
    </xf>
    <xf numFmtId="43" fontId="4" fillId="0" borderId="0" xfId="15" applyFont="1" applyAlignment="1">
      <alignment horizontal="right"/>
    </xf>
    <xf numFmtId="0" fontId="5" fillId="0" borderId="0" xfId="0" applyFont="1" applyAlignment="1">
      <alignment horizontal="center"/>
    </xf>
    <xf numFmtId="37" fontId="5" fillId="0" borderId="0" xfId="0" applyNumberFormat="1" applyFont="1" applyAlignment="1">
      <alignment/>
    </xf>
    <xf numFmtId="37" fontId="5" fillId="0" borderId="0" xfId="0" applyNumberFormat="1" applyFont="1" applyBorder="1" applyAlignment="1">
      <alignment/>
    </xf>
    <xf numFmtId="0" fontId="5" fillId="0" borderId="0" xfId="0" applyFont="1" applyAlignment="1" quotePrefix="1">
      <alignment/>
    </xf>
    <xf numFmtId="43" fontId="5" fillId="0" borderId="0" xfId="15" applyFont="1" applyAlignment="1">
      <alignment/>
    </xf>
    <xf numFmtId="164" fontId="5" fillId="0" borderId="0" xfId="15" applyNumberFormat="1" applyFont="1" applyAlignment="1">
      <alignment/>
    </xf>
    <xf numFmtId="164" fontId="5" fillId="0" borderId="1" xfId="15" applyNumberFormat="1" applyFont="1" applyBorder="1" applyAlignment="1">
      <alignment/>
    </xf>
    <xf numFmtId="164" fontId="5" fillId="0" borderId="0" xfId="15" applyNumberFormat="1" applyFont="1" applyBorder="1" applyAlignment="1">
      <alignment/>
    </xf>
    <xf numFmtId="164" fontId="5" fillId="0" borderId="2" xfId="15" applyNumberFormat="1" applyFont="1" applyBorder="1" applyAlignment="1">
      <alignment/>
    </xf>
    <xf numFmtId="43" fontId="5" fillId="0" borderId="2" xfId="15" applyNumberFormat="1" applyFont="1" applyBorder="1" applyAlignment="1">
      <alignment/>
    </xf>
    <xf numFmtId="43" fontId="5" fillId="0" borderId="0" xfId="15" applyNumberFormat="1" applyFont="1" applyAlignment="1">
      <alignment/>
    </xf>
    <xf numFmtId="43" fontId="5" fillId="0" borderId="2" xfId="15" applyNumberFormat="1" applyFont="1" applyBorder="1" applyAlignment="1">
      <alignment horizontal="center"/>
    </xf>
    <xf numFmtId="43" fontId="5" fillId="0" borderId="0" xfId="15" applyFont="1" applyAlignment="1">
      <alignment horizontal="right"/>
    </xf>
    <xf numFmtId="0" fontId="4" fillId="0" borderId="0" xfId="0" applyFont="1" applyAlignment="1">
      <alignment/>
    </xf>
    <xf numFmtId="0" fontId="5" fillId="0" borderId="0" xfId="0" applyFont="1" applyBorder="1" applyAlignment="1">
      <alignment/>
    </xf>
    <xf numFmtId="164" fontId="5" fillId="0" borderId="3" xfId="15" applyNumberFormat="1" applyFont="1" applyBorder="1" applyAlignment="1">
      <alignment/>
    </xf>
    <xf numFmtId="164" fontId="5" fillId="0" borderId="4" xfId="15" applyNumberFormat="1" applyFont="1" applyBorder="1" applyAlignment="1">
      <alignment/>
    </xf>
    <xf numFmtId="43" fontId="5" fillId="0" borderId="0" xfId="15" applyNumberFormat="1" applyFont="1" applyBorder="1" applyAlignment="1">
      <alignment/>
    </xf>
    <xf numFmtId="37" fontId="4" fillId="0" borderId="0" xfId="0" applyNumberFormat="1" applyFont="1" applyAlignment="1">
      <alignment horizontal="center"/>
    </xf>
    <xf numFmtId="0" fontId="4" fillId="0" borderId="0" xfId="0" applyFont="1" applyBorder="1" applyAlignment="1">
      <alignment horizontal="center"/>
    </xf>
    <xf numFmtId="43" fontId="4" fillId="0" borderId="0" xfId="15" applyFont="1" applyBorder="1" applyAlignment="1">
      <alignment horizontal="right"/>
    </xf>
    <xf numFmtId="164" fontId="5" fillId="0" borderId="0" xfId="15" applyNumberFormat="1" applyFont="1" applyFill="1" applyBorder="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7</xdr:col>
      <xdr:colOff>742950</xdr:colOff>
      <xdr:row>46</xdr:row>
      <xdr:rowOff>95250</xdr:rowOff>
    </xdr:to>
    <xdr:sp>
      <xdr:nvSpPr>
        <xdr:cNvPr id="1" name="Rectangle 1"/>
        <xdr:cNvSpPr>
          <a:spLocks/>
        </xdr:cNvSpPr>
      </xdr:nvSpPr>
      <xdr:spPr>
        <a:xfrm>
          <a:off x="0" y="7239000"/>
          <a:ext cx="5448300" cy="1390650"/>
        </a:xfrm>
        <a:prstGeom prst="rect">
          <a:avLst/>
        </a:prstGeom>
        <a:noFill/>
        <a:ln w="9525" cmpd="sng">
          <a:noFill/>
        </a:ln>
      </xdr:spPr>
      <xdr:txBody>
        <a:bodyPr vertOverflow="clip" wrap="square"/>
        <a:p>
          <a:pPr algn="just">
            <a:defRPr/>
          </a:pPr>
          <a:r>
            <a:rPr lang="en-US" cap="none" sz="1100" b="0" i="0" u="none" baseline="0"/>
            <a:t>Note :
No comparative figures are available as this is the first financial year reporting to the Bursa Malaysia Securities Berhad ("Bursa Securities").
The unaudited Condensed Consolidated Income Statement should be read in conjunction with the Notes to the Interim Financial Statements as set out in pages 6 to 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9525</xdr:rowOff>
    </xdr:from>
    <xdr:to>
      <xdr:col>8</xdr:col>
      <xdr:colOff>771525</xdr:colOff>
      <xdr:row>59</xdr:row>
      <xdr:rowOff>104775</xdr:rowOff>
    </xdr:to>
    <xdr:sp>
      <xdr:nvSpPr>
        <xdr:cNvPr id="1" name="Rectangle 1"/>
        <xdr:cNvSpPr>
          <a:spLocks/>
        </xdr:cNvSpPr>
      </xdr:nvSpPr>
      <xdr:spPr>
        <a:xfrm>
          <a:off x="0" y="9629775"/>
          <a:ext cx="5162550" cy="1581150"/>
        </a:xfrm>
        <a:prstGeom prst="rect">
          <a:avLst/>
        </a:prstGeom>
        <a:noFill/>
        <a:ln w="9525" cmpd="sng">
          <a:noFill/>
        </a:ln>
      </xdr:spPr>
      <xdr:txBody>
        <a:bodyPr vertOverflow="clip" wrap="square"/>
        <a:p>
          <a:pPr algn="just">
            <a:defRPr/>
          </a:pPr>
          <a:r>
            <a:rPr lang="en-US" cap="none" sz="1100" b="0" i="0" u="none" baseline="0"/>
            <a:t>Notes :
For the purpose of this announcement, the comparative Condensed Consolidated Balance Sheet as at 31 December 2003 is presented as if the Group was in existence for all the periods presented.
The unaudited Condensed Consolidated Balance Sheet should be read in conjunction with the Notes to the Interim Financial Statements as set out in pages 6 to 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9525</xdr:rowOff>
    </xdr:from>
    <xdr:to>
      <xdr:col>7</xdr:col>
      <xdr:colOff>781050</xdr:colOff>
      <xdr:row>68</xdr:row>
      <xdr:rowOff>104775</xdr:rowOff>
    </xdr:to>
    <xdr:sp>
      <xdr:nvSpPr>
        <xdr:cNvPr id="1" name="Rectangle 1"/>
        <xdr:cNvSpPr>
          <a:spLocks/>
        </xdr:cNvSpPr>
      </xdr:nvSpPr>
      <xdr:spPr>
        <a:xfrm>
          <a:off x="0" y="11534775"/>
          <a:ext cx="5505450" cy="1390650"/>
        </a:xfrm>
        <a:prstGeom prst="rect">
          <a:avLst/>
        </a:prstGeom>
        <a:noFill/>
        <a:ln w="9525" cmpd="sng">
          <a:noFill/>
        </a:ln>
      </xdr:spPr>
      <xdr:txBody>
        <a:bodyPr vertOverflow="clip" wrap="square"/>
        <a:p>
          <a:pPr algn="just">
            <a:defRPr/>
          </a:pPr>
          <a:r>
            <a:rPr lang="en-US" cap="none" sz="1100" b="0" i="0" u="none" baseline="0"/>
            <a:t>Notes :
No comparative figures are available as this is the first year report to the Bursa Securities.
The unaudited Consolidated Cash Flow Statement should be read in conjunction with the Notes to the Interim Financial Statements as set out in pages 6 to 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9525</xdr:rowOff>
    </xdr:from>
    <xdr:to>
      <xdr:col>7</xdr:col>
      <xdr:colOff>704850</xdr:colOff>
      <xdr:row>41</xdr:row>
      <xdr:rowOff>104775</xdr:rowOff>
    </xdr:to>
    <xdr:sp>
      <xdr:nvSpPr>
        <xdr:cNvPr id="1" name="Rectangle 1"/>
        <xdr:cNvSpPr>
          <a:spLocks/>
        </xdr:cNvSpPr>
      </xdr:nvSpPr>
      <xdr:spPr>
        <a:xfrm>
          <a:off x="0" y="6657975"/>
          <a:ext cx="5448300" cy="904875"/>
        </a:xfrm>
        <a:prstGeom prst="rect">
          <a:avLst/>
        </a:prstGeom>
        <a:noFill/>
        <a:ln w="9525" cmpd="sng">
          <a:noFill/>
        </a:ln>
      </xdr:spPr>
      <xdr:txBody>
        <a:bodyPr vertOverflow="clip" wrap="square"/>
        <a:p>
          <a:pPr algn="just">
            <a:defRPr/>
          </a:pPr>
          <a:r>
            <a:rPr lang="en-US" cap="none" sz="1100" b="0" i="0" u="none" baseline="0"/>
            <a:t>No comparative figures are available as this is the first quarterly reporting to the Bursa Securities.
The unaudited Condensed Consolidated Statement of Changes in Equity should be read in conjunction with the Notes to the Interim Financial Statements as set out in pages 6 to 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7"/>
  <sheetViews>
    <sheetView view="pageBreakPreview" zoomScaleSheetLayoutView="100" workbookViewId="0" topLeftCell="A29">
      <selection activeCell="C37" sqref="C37"/>
    </sheetView>
  </sheetViews>
  <sheetFormatPr defaultColWidth="9.140625" defaultRowHeight="12.75"/>
  <cols>
    <col min="1" max="1" width="12.140625" style="2" customWidth="1"/>
    <col min="2" max="2" width="12.00390625" style="2" customWidth="1"/>
    <col min="3" max="3" width="9.140625" style="2" customWidth="1"/>
    <col min="4" max="5" width="11.8515625" style="2" customWidth="1"/>
    <col min="6" max="6" width="1.7109375" style="2" customWidth="1"/>
    <col min="7" max="8" width="11.8515625" style="2" customWidth="1"/>
    <col min="9" max="16384" width="9.140625" style="2" customWidth="1"/>
  </cols>
  <sheetData>
    <row r="1" spans="1:8" ht="15">
      <c r="A1" s="27" t="s">
        <v>0</v>
      </c>
      <c r="B1" s="27"/>
      <c r="C1" s="27"/>
      <c r="D1" s="27"/>
      <c r="E1" s="27"/>
      <c r="F1" s="27"/>
      <c r="G1" s="27"/>
      <c r="H1" s="27"/>
    </row>
    <row r="2" spans="1:8" ht="15">
      <c r="A2" s="27" t="s">
        <v>62</v>
      </c>
      <c r="B2" s="27"/>
      <c r="C2" s="27"/>
      <c r="D2" s="27"/>
      <c r="E2" s="27"/>
      <c r="F2" s="27"/>
      <c r="G2" s="27"/>
      <c r="H2" s="27"/>
    </row>
    <row r="3" spans="1:8" ht="15">
      <c r="A3" s="27" t="s">
        <v>1</v>
      </c>
      <c r="B3" s="27"/>
      <c r="C3" s="27"/>
      <c r="D3" s="27"/>
      <c r="E3" s="27"/>
      <c r="F3" s="27"/>
      <c r="G3" s="27"/>
      <c r="H3" s="27"/>
    </row>
    <row r="4" spans="1:8" ht="15">
      <c r="A4" s="1"/>
      <c r="B4" s="1"/>
      <c r="C4" s="1"/>
      <c r="D4" s="1"/>
      <c r="E4" s="1"/>
      <c r="F4" s="1"/>
      <c r="G4" s="1"/>
      <c r="H4" s="1"/>
    </row>
    <row r="5" spans="1:8" ht="15">
      <c r="A5" s="27" t="s">
        <v>2</v>
      </c>
      <c r="B5" s="27"/>
      <c r="C5" s="27"/>
      <c r="D5" s="27"/>
      <c r="E5" s="27"/>
      <c r="F5" s="27"/>
      <c r="G5" s="27"/>
      <c r="H5" s="27"/>
    </row>
    <row r="6" spans="1:8" ht="15">
      <c r="A6" s="27" t="s">
        <v>92</v>
      </c>
      <c r="B6" s="27"/>
      <c r="C6" s="27"/>
      <c r="D6" s="27"/>
      <c r="E6" s="27"/>
      <c r="F6" s="27"/>
      <c r="G6" s="27"/>
      <c r="H6" s="27"/>
    </row>
    <row r="8" spans="1:8" ht="15">
      <c r="A8" s="27" t="s">
        <v>3</v>
      </c>
      <c r="B8" s="27"/>
      <c r="C8" s="27"/>
      <c r="D8" s="27"/>
      <c r="E8" s="27"/>
      <c r="F8" s="27"/>
      <c r="G8" s="27"/>
      <c r="H8" s="27"/>
    </row>
    <row r="10" spans="4:8" ht="15">
      <c r="D10" s="27" t="s">
        <v>61</v>
      </c>
      <c r="E10" s="27"/>
      <c r="G10" s="27" t="s">
        <v>96</v>
      </c>
      <c r="H10" s="27"/>
    </row>
    <row r="11" spans="4:8" ht="15">
      <c r="D11" s="4" t="s">
        <v>93</v>
      </c>
      <c r="E11" s="4" t="s">
        <v>33</v>
      </c>
      <c r="F11" s="4"/>
      <c r="G11" s="4" t="s">
        <v>93</v>
      </c>
      <c r="H11" s="4" t="s">
        <v>33</v>
      </c>
    </row>
    <row r="12" spans="4:8" ht="15">
      <c r="D12" s="4" t="s">
        <v>70</v>
      </c>
      <c r="E12" s="4" t="s">
        <v>70</v>
      </c>
      <c r="F12" s="4"/>
      <c r="G12" s="4" t="s">
        <v>70</v>
      </c>
      <c r="H12" s="4" t="s">
        <v>70</v>
      </c>
    </row>
    <row r="13" spans="4:8" ht="15">
      <c r="D13" s="5"/>
      <c r="E13" s="5"/>
      <c r="G13" s="5"/>
      <c r="H13" s="5"/>
    </row>
    <row r="14" spans="1:8" ht="15">
      <c r="A14" s="2" t="s">
        <v>4</v>
      </c>
      <c r="D14" s="10">
        <v>74852</v>
      </c>
      <c r="E14" s="10">
        <v>0</v>
      </c>
      <c r="F14" s="10"/>
      <c r="G14" s="10">
        <v>262736</v>
      </c>
      <c r="H14" s="10">
        <v>0</v>
      </c>
    </row>
    <row r="15" spans="1:8" ht="15">
      <c r="A15" s="2" t="s">
        <v>52</v>
      </c>
      <c r="D15" s="11">
        <v>-57360</v>
      </c>
      <c r="E15" s="11">
        <v>0</v>
      </c>
      <c r="F15" s="10"/>
      <c r="G15" s="11">
        <v>-188150</v>
      </c>
      <c r="H15" s="11">
        <v>0</v>
      </c>
    </row>
    <row r="16" spans="4:8" ht="15">
      <c r="D16" s="10"/>
      <c r="E16" s="10"/>
      <c r="F16" s="10"/>
      <c r="G16" s="10"/>
      <c r="H16" s="10"/>
    </row>
    <row r="17" spans="1:8" ht="15">
      <c r="A17" s="2" t="s">
        <v>119</v>
      </c>
      <c r="D17" s="10">
        <f>+D14+D15</f>
        <v>17492</v>
      </c>
      <c r="E17" s="10">
        <f>+E14+E15</f>
        <v>0</v>
      </c>
      <c r="F17" s="10"/>
      <c r="G17" s="10">
        <f>+G14+G15</f>
        <v>74586</v>
      </c>
      <c r="H17" s="10">
        <f>+H14+H15</f>
        <v>0</v>
      </c>
    </row>
    <row r="18" spans="1:8" ht="15">
      <c r="A18" s="2" t="s">
        <v>5</v>
      </c>
      <c r="D18" s="10">
        <v>4255</v>
      </c>
      <c r="E18" s="10">
        <v>0</v>
      </c>
      <c r="F18" s="10"/>
      <c r="G18" s="10">
        <v>5032</v>
      </c>
      <c r="H18" s="10">
        <v>0</v>
      </c>
    </row>
    <row r="19" spans="1:8" ht="15">
      <c r="A19" s="2" t="s">
        <v>120</v>
      </c>
      <c r="D19" s="10">
        <v>-3228</v>
      </c>
      <c r="E19" s="10">
        <v>0</v>
      </c>
      <c r="F19" s="10"/>
      <c r="G19" s="10">
        <v>-9473</v>
      </c>
      <c r="H19" s="10">
        <v>0</v>
      </c>
    </row>
    <row r="20" spans="1:8" ht="15">
      <c r="A20" s="2" t="s">
        <v>121</v>
      </c>
      <c r="D20" s="10">
        <v>-637</v>
      </c>
      <c r="E20" s="10">
        <v>0</v>
      </c>
      <c r="F20" s="10"/>
      <c r="G20" s="10">
        <v>-2453</v>
      </c>
      <c r="H20" s="10">
        <v>0</v>
      </c>
    </row>
    <row r="21" spans="1:8" ht="15">
      <c r="A21" s="2" t="s">
        <v>122</v>
      </c>
      <c r="D21" s="11">
        <v>-485</v>
      </c>
      <c r="E21" s="11">
        <v>0</v>
      </c>
      <c r="F21" s="12"/>
      <c r="G21" s="11">
        <v>-598</v>
      </c>
      <c r="H21" s="11">
        <v>0</v>
      </c>
    </row>
    <row r="22" spans="4:8" ht="15">
      <c r="D22" s="10"/>
      <c r="E22" s="10"/>
      <c r="F22" s="10"/>
      <c r="G22" s="10"/>
      <c r="H22" s="10"/>
    </row>
    <row r="23" spans="1:8" ht="15">
      <c r="A23" s="2" t="s">
        <v>6</v>
      </c>
      <c r="D23" s="10">
        <f>SUM(D17:D22)</f>
        <v>17397</v>
      </c>
      <c r="E23" s="10">
        <f>SUM(E17:E22)</f>
        <v>0</v>
      </c>
      <c r="F23" s="10"/>
      <c r="G23" s="10">
        <f>SUM(G17:G22)</f>
        <v>67094</v>
      </c>
      <c r="H23" s="10">
        <f>SUM(H17:H22)</f>
        <v>0</v>
      </c>
    </row>
    <row r="24" spans="1:8" ht="15">
      <c r="A24" s="2" t="s">
        <v>7</v>
      </c>
      <c r="D24" s="11">
        <v>-1263</v>
      </c>
      <c r="E24" s="11">
        <v>0</v>
      </c>
      <c r="F24" s="10"/>
      <c r="G24" s="11">
        <v>-24</v>
      </c>
      <c r="H24" s="11">
        <v>0</v>
      </c>
    </row>
    <row r="25" spans="4:8" ht="15">
      <c r="D25" s="10"/>
      <c r="E25" s="10"/>
      <c r="F25" s="10"/>
      <c r="G25" s="10"/>
      <c r="H25" s="10"/>
    </row>
    <row r="26" spans="1:8" ht="15">
      <c r="A26" s="2" t="s">
        <v>8</v>
      </c>
      <c r="D26" s="12">
        <f>SUM(D23:D25)</f>
        <v>16134</v>
      </c>
      <c r="E26" s="12">
        <f>SUM(E23:E25)</f>
        <v>0</v>
      </c>
      <c r="F26" s="10"/>
      <c r="G26" s="10">
        <f>SUM(G23:G25)</f>
        <v>67070</v>
      </c>
      <c r="H26" s="10">
        <f>SUM(H23:H25)</f>
        <v>0</v>
      </c>
    </row>
    <row r="27" spans="1:8" ht="15">
      <c r="A27" s="2" t="s">
        <v>9</v>
      </c>
      <c r="D27" s="11">
        <v>-507</v>
      </c>
      <c r="E27" s="11">
        <v>0</v>
      </c>
      <c r="F27" s="10"/>
      <c r="G27" s="11">
        <v>-9879</v>
      </c>
      <c r="H27" s="11">
        <v>0</v>
      </c>
    </row>
    <row r="28" spans="4:8" ht="15">
      <c r="D28" s="10"/>
      <c r="E28" s="10"/>
      <c r="F28" s="10"/>
      <c r="G28" s="10"/>
      <c r="H28" s="10"/>
    </row>
    <row r="29" spans="1:8" ht="15">
      <c r="A29" s="2" t="s">
        <v>10</v>
      </c>
      <c r="D29" s="10">
        <f>SUM(D26:D28)</f>
        <v>15627</v>
      </c>
      <c r="E29" s="10">
        <f>SUM(E26:E28)</f>
        <v>0</v>
      </c>
      <c r="F29" s="10"/>
      <c r="G29" s="10">
        <f>SUM(G26:G28)</f>
        <v>57191</v>
      </c>
      <c r="H29" s="10">
        <f>SUM(H26:H28)</f>
        <v>0</v>
      </c>
    </row>
    <row r="30" spans="1:8" ht="15">
      <c r="A30" s="2" t="s">
        <v>11</v>
      </c>
      <c r="D30" s="11">
        <v>0</v>
      </c>
      <c r="E30" s="11">
        <v>0</v>
      </c>
      <c r="F30" s="10"/>
      <c r="G30" s="11">
        <v>0</v>
      </c>
      <c r="H30" s="11">
        <v>0</v>
      </c>
    </row>
    <row r="31" spans="4:8" ht="15">
      <c r="D31" s="10"/>
      <c r="E31" s="10"/>
      <c r="F31" s="10"/>
      <c r="G31" s="10"/>
      <c r="H31" s="10"/>
    </row>
    <row r="32" spans="1:8" ht="15.75" thickBot="1">
      <c r="A32" s="2" t="s">
        <v>12</v>
      </c>
      <c r="D32" s="13">
        <f>SUM(D29:D31)</f>
        <v>15627</v>
      </c>
      <c r="E32" s="13">
        <f>SUM(E29:E31)</f>
        <v>0</v>
      </c>
      <c r="F32" s="10"/>
      <c r="G32" s="13">
        <f>SUM(G29:G31)</f>
        <v>57191</v>
      </c>
      <c r="H32" s="13">
        <f>SUM(H29:H31)</f>
        <v>0</v>
      </c>
    </row>
    <row r="33" spans="4:8" ht="15.75" thickTop="1">
      <c r="D33" s="10"/>
      <c r="E33" s="10"/>
      <c r="F33" s="10"/>
      <c r="G33" s="10"/>
      <c r="H33" s="10"/>
    </row>
    <row r="34" spans="1:8" ht="15">
      <c r="A34" s="2" t="s">
        <v>13</v>
      </c>
      <c r="D34" s="10"/>
      <c r="E34" s="10"/>
      <c r="F34" s="10"/>
      <c r="G34" s="10"/>
      <c r="H34" s="10"/>
    </row>
    <row r="35" spans="1:8" ht="15.75" thickBot="1">
      <c r="A35" s="8" t="s">
        <v>14</v>
      </c>
      <c r="D35" s="14">
        <f>+D32/478256*100</f>
        <v>3.267496905423037</v>
      </c>
      <c r="E35" s="14">
        <f>+E32/455255*100</f>
        <v>0</v>
      </c>
      <c r="F35" s="15"/>
      <c r="G35" s="14">
        <f>+G32/478256*100</f>
        <v>11.95823993844301</v>
      </c>
      <c r="H35" s="14">
        <f>+H32/455255*100</f>
        <v>0</v>
      </c>
    </row>
    <row r="36" spans="4:8" ht="15.75" thickTop="1">
      <c r="D36" s="15"/>
      <c r="E36" s="15"/>
      <c r="F36" s="15"/>
      <c r="G36" s="15"/>
      <c r="H36" s="15"/>
    </row>
    <row r="37" spans="1:8" ht="15.75" thickBot="1">
      <c r="A37" s="8" t="s">
        <v>15</v>
      </c>
      <c r="D37" s="16" t="s">
        <v>103</v>
      </c>
      <c r="E37" s="14">
        <f>+E32/455255*100</f>
        <v>0</v>
      </c>
      <c r="F37" s="15"/>
      <c r="G37" s="16" t="s">
        <v>103</v>
      </c>
      <c r="H37" s="14">
        <f>+H32/455255*100</f>
        <v>0</v>
      </c>
    </row>
    <row r="38" ht="15.75" thickTop="1"/>
  </sheetData>
  <mergeCells count="8">
    <mergeCell ref="D10:E10"/>
    <mergeCell ref="G10:H10"/>
    <mergeCell ref="A8:H8"/>
    <mergeCell ref="A1:H1"/>
    <mergeCell ref="A3:H3"/>
    <mergeCell ref="A5:H5"/>
    <mergeCell ref="A6:H6"/>
    <mergeCell ref="A2:H2"/>
  </mergeCells>
  <printOptions/>
  <pageMargins left="1" right="0.9" top="0.8" bottom="0.5" header="0.5" footer="0.3"/>
  <pageSetup firstPageNumber="1" useFirstPageNumber="1" horizontalDpi="600" verticalDpi="6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50"/>
  <sheetViews>
    <sheetView view="pageBreakPreview" zoomScaleSheetLayoutView="100" workbookViewId="0" topLeftCell="A1">
      <selection activeCell="A2" sqref="A2:IV2"/>
    </sheetView>
  </sheetViews>
  <sheetFormatPr defaultColWidth="9.140625" defaultRowHeight="12.75"/>
  <cols>
    <col min="1" max="6" width="8.7109375" style="2" customWidth="1"/>
    <col min="7" max="7" width="11.8515625" style="2" customWidth="1"/>
    <col min="8" max="8" width="1.7109375" style="2" customWidth="1"/>
    <col min="9" max="9" width="11.8515625" style="2" customWidth="1"/>
    <col min="10" max="16384" width="9.140625" style="2" customWidth="1"/>
  </cols>
  <sheetData>
    <row r="1" spans="1:9" ht="15">
      <c r="A1" s="27" t="str">
        <f>IncStmt!A1</f>
        <v>LCTH Corporation Berhad</v>
      </c>
      <c r="B1" s="27"/>
      <c r="C1" s="27"/>
      <c r="D1" s="27"/>
      <c r="E1" s="27"/>
      <c r="F1" s="27"/>
      <c r="G1" s="27"/>
      <c r="H1" s="27"/>
      <c r="I1" s="27"/>
    </row>
    <row r="2" spans="1:9" ht="15">
      <c r="A2" s="27" t="str">
        <f>IncStmt!A3</f>
        <v>(Company No: 633871-A)</v>
      </c>
      <c r="B2" s="27"/>
      <c r="C2" s="27"/>
      <c r="D2" s="27"/>
      <c r="E2" s="27"/>
      <c r="F2" s="27"/>
      <c r="G2" s="27"/>
      <c r="H2" s="27"/>
      <c r="I2" s="27"/>
    </row>
    <row r="4" spans="1:9" ht="15">
      <c r="A4" s="27" t="s">
        <v>16</v>
      </c>
      <c r="B4" s="27"/>
      <c r="C4" s="27"/>
      <c r="D4" s="27"/>
      <c r="E4" s="27"/>
      <c r="F4" s="27"/>
      <c r="G4" s="27"/>
      <c r="H4" s="27"/>
      <c r="I4" s="27"/>
    </row>
    <row r="5" spans="1:9" ht="15">
      <c r="A5" s="27" t="s">
        <v>94</v>
      </c>
      <c r="B5" s="27"/>
      <c r="C5" s="27"/>
      <c r="D5" s="27"/>
      <c r="E5" s="27"/>
      <c r="F5" s="27"/>
      <c r="G5" s="27"/>
      <c r="H5" s="27"/>
      <c r="I5" s="27"/>
    </row>
    <row r="6" ht="15">
      <c r="I6" s="3"/>
    </row>
    <row r="7" spans="7:9" ht="15">
      <c r="G7" s="4" t="s">
        <v>60</v>
      </c>
      <c r="H7" s="17"/>
      <c r="I7" s="4" t="s">
        <v>60</v>
      </c>
    </row>
    <row r="8" spans="7:9" ht="15">
      <c r="G8" s="4" t="s">
        <v>93</v>
      </c>
      <c r="H8" s="17"/>
      <c r="I8" s="4" t="s">
        <v>33</v>
      </c>
    </row>
    <row r="9" spans="7:9" ht="15">
      <c r="G9" s="4"/>
      <c r="H9" s="17"/>
      <c r="I9" s="4" t="s">
        <v>59</v>
      </c>
    </row>
    <row r="10" spans="7:9" ht="15">
      <c r="G10" s="4" t="s">
        <v>70</v>
      </c>
      <c r="H10" s="9"/>
      <c r="I10" s="4" t="s">
        <v>70</v>
      </c>
    </row>
    <row r="11" ht="15">
      <c r="A11" s="18" t="s">
        <v>63</v>
      </c>
    </row>
    <row r="12" spans="1:9" ht="15">
      <c r="A12" s="2" t="s">
        <v>17</v>
      </c>
      <c r="G12" s="10">
        <v>116193</v>
      </c>
      <c r="H12" s="10"/>
      <c r="I12" s="10">
        <v>41787</v>
      </c>
    </row>
    <row r="13" spans="1:9" ht="15">
      <c r="A13" s="2" t="s">
        <v>18</v>
      </c>
      <c r="G13" s="11">
        <v>0</v>
      </c>
      <c r="H13" s="10"/>
      <c r="I13" s="11">
        <v>813</v>
      </c>
    </row>
    <row r="14" spans="1:9" ht="15.75" customHeight="1">
      <c r="A14" s="18"/>
      <c r="G14" s="20">
        <f>SUM(G12:G13)</f>
        <v>116193</v>
      </c>
      <c r="H14" s="10"/>
      <c r="I14" s="20">
        <f>SUM(I12:I13)</f>
        <v>42600</v>
      </c>
    </row>
    <row r="15" spans="1:9" ht="15">
      <c r="A15" s="18" t="s">
        <v>19</v>
      </c>
      <c r="G15" s="10"/>
      <c r="H15" s="10"/>
      <c r="I15" s="10"/>
    </row>
    <row r="16" spans="1:9" ht="15">
      <c r="A16" s="2" t="s">
        <v>20</v>
      </c>
      <c r="G16" s="10">
        <v>20857</v>
      </c>
      <c r="H16" s="10"/>
      <c r="I16" s="10">
        <v>16857</v>
      </c>
    </row>
    <row r="17" spans="1:9" ht="15">
      <c r="A17" s="2" t="s">
        <v>21</v>
      </c>
      <c r="G17" s="10">
        <v>62732</v>
      </c>
      <c r="H17" s="10"/>
      <c r="I17" s="10">
        <v>53147</v>
      </c>
    </row>
    <row r="18" spans="1:9" ht="15">
      <c r="A18" s="2" t="s">
        <v>22</v>
      </c>
      <c r="G18" s="10">
        <v>6880</v>
      </c>
      <c r="H18" s="10"/>
      <c r="I18" s="10">
        <v>1470</v>
      </c>
    </row>
    <row r="19" spans="1:9" ht="15">
      <c r="A19" s="2" t="s">
        <v>54</v>
      </c>
      <c r="G19" s="10">
        <v>708</v>
      </c>
      <c r="H19" s="10"/>
      <c r="I19" s="10">
        <v>256</v>
      </c>
    </row>
    <row r="20" spans="1:9" ht="15">
      <c r="A20" s="2" t="s">
        <v>105</v>
      </c>
      <c r="G20" s="10">
        <v>84</v>
      </c>
      <c r="H20" s="10"/>
      <c r="I20" s="10">
        <v>3005</v>
      </c>
    </row>
    <row r="21" spans="1:9" ht="15">
      <c r="A21" s="2" t="s">
        <v>90</v>
      </c>
      <c r="G21" s="10">
        <v>8658</v>
      </c>
      <c r="H21" s="10"/>
      <c r="I21" s="10">
        <v>73</v>
      </c>
    </row>
    <row r="22" spans="1:9" ht="15">
      <c r="A22" s="2" t="s">
        <v>104</v>
      </c>
      <c r="G22" s="10">
        <v>35062</v>
      </c>
      <c r="H22" s="10"/>
      <c r="I22" s="10">
        <v>0</v>
      </c>
    </row>
    <row r="23" spans="1:9" ht="15">
      <c r="A23" s="2" t="s">
        <v>23</v>
      </c>
      <c r="G23" s="10">
        <v>73011</v>
      </c>
      <c r="H23" s="10"/>
      <c r="I23" s="10">
        <v>459</v>
      </c>
    </row>
    <row r="24" spans="1:9" ht="15">
      <c r="A24" s="2" t="s">
        <v>24</v>
      </c>
      <c r="G24" s="11">
        <v>60429</v>
      </c>
      <c r="H24" s="10"/>
      <c r="I24" s="11">
        <v>46688</v>
      </c>
    </row>
    <row r="25" spans="7:9" ht="15.75" customHeight="1">
      <c r="G25" s="20">
        <f>SUM(G16:G24)</f>
        <v>268421</v>
      </c>
      <c r="H25" s="10"/>
      <c r="I25" s="20">
        <f>SUM(I16:I24)</f>
        <v>121955</v>
      </c>
    </row>
    <row r="26" spans="1:9" ht="15">
      <c r="A26" s="18" t="s">
        <v>25</v>
      </c>
      <c r="G26" s="10"/>
      <c r="H26" s="10"/>
      <c r="I26" s="10"/>
    </row>
    <row r="27" spans="1:9" ht="15">
      <c r="A27" s="2" t="s">
        <v>26</v>
      </c>
      <c r="G27" s="10">
        <v>29058</v>
      </c>
      <c r="H27" s="10"/>
      <c r="I27" s="10">
        <v>31301</v>
      </c>
    </row>
    <row r="28" spans="1:9" ht="15">
      <c r="A28" s="2" t="s">
        <v>27</v>
      </c>
      <c r="G28" s="10">
        <v>30601</v>
      </c>
      <c r="H28" s="10"/>
      <c r="I28" s="10">
        <v>6992</v>
      </c>
    </row>
    <row r="29" spans="1:9" ht="15">
      <c r="A29" s="2" t="s">
        <v>107</v>
      </c>
      <c r="G29" s="10">
        <v>26</v>
      </c>
      <c r="H29" s="10"/>
      <c r="I29" s="10">
        <v>16</v>
      </c>
    </row>
    <row r="30" spans="1:9" ht="15">
      <c r="A30" s="2" t="s">
        <v>55</v>
      </c>
      <c r="G30" s="10">
        <v>29703</v>
      </c>
      <c r="H30" s="10"/>
      <c r="I30" s="10">
        <v>24822</v>
      </c>
    </row>
    <row r="31" spans="1:9" ht="15">
      <c r="A31" s="2" t="s">
        <v>106</v>
      </c>
      <c r="G31" s="10">
        <v>18</v>
      </c>
      <c r="H31" s="10"/>
      <c r="I31" s="10">
        <v>3612</v>
      </c>
    </row>
    <row r="32" spans="1:9" ht="15">
      <c r="A32" s="2" t="s">
        <v>91</v>
      </c>
      <c r="G32" s="11">
        <v>0</v>
      </c>
      <c r="H32" s="10"/>
      <c r="I32" s="10">
        <v>3910</v>
      </c>
    </row>
    <row r="33" spans="7:9" ht="15.75" customHeight="1">
      <c r="G33" s="20">
        <f>SUM(G27:G32)</f>
        <v>89406</v>
      </c>
      <c r="H33" s="10"/>
      <c r="I33" s="20">
        <f>SUM(I27:I32)</f>
        <v>70653</v>
      </c>
    </row>
    <row r="34" spans="7:9" ht="15">
      <c r="G34" s="12"/>
      <c r="H34" s="10"/>
      <c r="I34" s="12"/>
    </row>
    <row r="35" spans="1:9" ht="15">
      <c r="A35" s="18" t="s">
        <v>64</v>
      </c>
      <c r="G35" s="10">
        <f>+G25-G33</f>
        <v>179015</v>
      </c>
      <c r="H35" s="10"/>
      <c r="I35" s="10">
        <f>+I25-I33</f>
        <v>51302</v>
      </c>
    </row>
    <row r="36" spans="7:9" ht="18.75" customHeight="1" thickBot="1">
      <c r="G36" s="21">
        <f>+G14+G35</f>
        <v>295208</v>
      </c>
      <c r="H36" s="10"/>
      <c r="I36" s="21">
        <f>+I14+I35</f>
        <v>93902</v>
      </c>
    </row>
    <row r="37" spans="1:9" ht="15.75" thickTop="1">
      <c r="A37" s="18" t="s">
        <v>29</v>
      </c>
      <c r="G37" s="10"/>
      <c r="H37" s="10"/>
      <c r="I37" s="10"/>
    </row>
    <row r="38" spans="1:9" ht="15">
      <c r="A38" s="2" t="s">
        <v>30</v>
      </c>
      <c r="G38" s="10">
        <v>120000</v>
      </c>
      <c r="H38" s="10"/>
      <c r="I38" s="10">
        <v>91051</v>
      </c>
    </row>
    <row r="39" spans="1:9" ht="15">
      <c r="A39" s="2" t="s">
        <v>66</v>
      </c>
      <c r="G39" s="10">
        <v>121911</v>
      </c>
      <c r="H39" s="10"/>
      <c r="I39" s="10">
        <v>0</v>
      </c>
    </row>
    <row r="40" spans="1:9" ht="15">
      <c r="A40" s="2" t="s">
        <v>31</v>
      </c>
      <c r="G40" s="11">
        <v>46263</v>
      </c>
      <c r="H40" s="10"/>
      <c r="I40" s="11">
        <v>131</v>
      </c>
    </row>
    <row r="41" spans="1:9" ht="15.75" customHeight="1">
      <c r="A41" s="2" t="s">
        <v>32</v>
      </c>
      <c r="G41" s="20">
        <f>SUM(G38:G40)</f>
        <v>288174</v>
      </c>
      <c r="H41" s="10"/>
      <c r="I41" s="20">
        <f>SUM(I38:I40)</f>
        <v>91182</v>
      </c>
    </row>
    <row r="42" spans="7:9" ht="15" customHeight="1">
      <c r="G42" s="10"/>
      <c r="H42" s="10"/>
      <c r="I42" s="10"/>
    </row>
    <row r="43" spans="1:9" ht="15">
      <c r="A43" s="18" t="s">
        <v>65</v>
      </c>
      <c r="G43" s="10"/>
      <c r="H43" s="10"/>
      <c r="I43" s="10"/>
    </row>
    <row r="44" spans="1:9" ht="15">
      <c r="A44" s="2" t="s">
        <v>28</v>
      </c>
      <c r="G44" s="10">
        <v>74</v>
      </c>
      <c r="H44" s="10"/>
      <c r="I44" s="10">
        <v>32</v>
      </c>
    </row>
    <row r="45" spans="1:9" ht="15">
      <c r="A45" s="2" t="s">
        <v>108</v>
      </c>
      <c r="G45" s="11">
        <v>6960</v>
      </c>
      <c r="H45" s="10"/>
      <c r="I45" s="10">
        <v>2688</v>
      </c>
    </row>
    <row r="46" spans="7:9" ht="15.75" customHeight="1">
      <c r="G46" s="20">
        <f>SUM(G44:G45)</f>
        <v>7034</v>
      </c>
      <c r="H46" s="10"/>
      <c r="I46" s="20">
        <f>SUM(I44:I45)</f>
        <v>2720</v>
      </c>
    </row>
    <row r="47" spans="7:9" ht="18" customHeight="1" thickBot="1">
      <c r="G47" s="13">
        <f>+G41+G46</f>
        <v>295208</v>
      </c>
      <c r="H47" s="12"/>
      <c r="I47" s="13">
        <f>+I41+I46</f>
        <v>93902</v>
      </c>
    </row>
    <row r="48" spans="7:9" ht="12.75" customHeight="1" thickTop="1">
      <c r="G48" s="7"/>
      <c r="H48" s="19"/>
      <c r="I48" s="7"/>
    </row>
    <row r="49" spans="1:9" ht="15.75" thickBot="1">
      <c r="A49" s="2" t="s">
        <v>89</v>
      </c>
      <c r="G49" s="14">
        <f>+G41/(G38/0.2)</f>
        <v>0.48029</v>
      </c>
      <c r="H49" s="22"/>
      <c r="I49" s="14">
        <f>+I41/(I38/0.2)</f>
        <v>0.20028775082096847</v>
      </c>
    </row>
    <row r="50" spans="7:9" ht="15" customHeight="1" thickTop="1">
      <c r="G50" s="7"/>
      <c r="H50" s="19"/>
      <c r="I50" s="7"/>
    </row>
    <row r="52" ht="15" customHeight="1"/>
  </sheetData>
  <mergeCells count="4">
    <mergeCell ref="A1:I1"/>
    <mergeCell ref="A2:I2"/>
    <mergeCell ref="A4:I4"/>
    <mergeCell ref="A5:I5"/>
  </mergeCells>
  <printOptions/>
  <pageMargins left="1" right="0.9" top="0.8" bottom="0.39" header="0.5" footer="0.3"/>
  <pageSetup firstPageNumber="2" useFirstPageNumber="1" fitToHeight="1" fitToWidth="1" horizontalDpi="600" verticalDpi="600" orientation="portrait" paperSize="9" scale="80" r:id="rId2"/>
  <headerFooter alignWithMargins="0">
    <oddFooter>&amp;C- &amp;P -</oddFooter>
  </headerFooter>
  <drawing r:id="rId1"/>
</worksheet>
</file>

<file path=xl/worksheets/sheet3.xml><?xml version="1.0" encoding="utf-8"?>
<worksheet xmlns="http://schemas.openxmlformats.org/spreadsheetml/2006/main" xmlns:r="http://schemas.openxmlformats.org/officeDocument/2006/relationships">
  <dimension ref="A1:H59"/>
  <sheetViews>
    <sheetView view="pageBreakPreview" zoomScaleSheetLayoutView="100" workbookViewId="0" topLeftCell="A1">
      <selection activeCell="D28" sqref="D28"/>
    </sheetView>
  </sheetViews>
  <sheetFormatPr defaultColWidth="9.140625" defaultRowHeight="12.75"/>
  <cols>
    <col min="1" max="2" width="9.140625" style="2" customWidth="1"/>
    <col min="3" max="3" width="9.8515625" style="2" customWidth="1"/>
    <col min="4" max="4" width="11.00390625" style="2" customWidth="1"/>
    <col min="5" max="5" width="18.7109375" style="2" customWidth="1"/>
    <col min="6" max="6" width="11.8515625" style="2" customWidth="1"/>
    <col min="7" max="7" width="1.1484375" style="19" customWidth="1"/>
    <col min="8" max="8" width="11.8515625" style="2" customWidth="1"/>
    <col min="9" max="16384" width="9.140625" style="2" customWidth="1"/>
  </cols>
  <sheetData>
    <row r="1" spans="1:8" ht="15">
      <c r="A1" s="27" t="str">
        <f>IncStmt!A1</f>
        <v>LCTH Corporation Berhad</v>
      </c>
      <c r="B1" s="27"/>
      <c r="C1" s="27"/>
      <c r="D1" s="27"/>
      <c r="E1" s="27"/>
      <c r="F1" s="27"/>
      <c r="G1" s="27"/>
      <c r="H1" s="27"/>
    </row>
    <row r="2" spans="1:8" ht="15">
      <c r="A2" s="27" t="str">
        <f>IncStmt!A3</f>
        <v>(Company No: 633871-A)</v>
      </c>
      <c r="B2" s="27"/>
      <c r="C2" s="27"/>
      <c r="D2" s="27"/>
      <c r="E2" s="27"/>
      <c r="F2" s="27"/>
      <c r="G2" s="27"/>
      <c r="H2" s="27"/>
    </row>
    <row r="3" spans="1:8" ht="15">
      <c r="A3" s="1"/>
      <c r="B3" s="1"/>
      <c r="C3" s="1"/>
      <c r="D3" s="1"/>
      <c r="E3" s="1"/>
      <c r="F3" s="1"/>
      <c r="G3" s="24"/>
      <c r="H3" s="1"/>
    </row>
    <row r="4" spans="1:8" ht="15">
      <c r="A4" s="27" t="s">
        <v>69</v>
      </c>
      <c r="B4" s="27"/>
      <c r="C4" s="27"/>
      <c r="D4" s="27"/>
      <c r="E4" s="27"/>
      <c r="F4" s="27"/>
      <c r="G4" s="27"/>
      <c r="H4" s="27"/>
    </row>
    <row r="5" spans="1:8" ht="15">
      <c r="A5" s="27" t="s">
        <v>110</v>
      </c>
      <c r="B5" s="27"/>
      <c r="C5" s="27"/>
      <c r="D5" s="27"/>
      <c r="E5" s="27"/>
      <c r="F5" s="27"/>
      <c r="G5" s="27"/>
      <c r="H5" s="27"/>
    </row>
    <row r="6" ht="15">
      <c r="A6" s="18"/>
    </row>
    <row r="7" spans="6:8" ht="15">
      <c r="F7" s="27" t="s">
        <v>96</v>
      </c>
      <c r="G7" s="27"/>
      <c r="H7" s="27"/>
    </row>
    <row r="8" spans="6:8" ht="15">
      <c r="F8" s="4" t="s">
        <v>93</v>
      </c>
      <c r="G8" s="25"/>
      <c r="H8" s="4" t="s">
        <v>33</v>
      </c>
    </row>
    <row r="9" spans="6:8" ht="15">
      <c r="F9" s="4" t="s">
        <v>70</v>
      </c>
      <c r="G9" s="25"/>
      <c r="H9" s="4" t="s">
        <v>70</v>
      </c>
    </row>
    <row r="10" ht="15">
      <c r="A10" s="18" t="s">
        <v>34</v>
      </c>
    </row>
    <row r="11" spans="1:8" ht="15">
      <c r="A11" s="2" t="s">
        <v>35</v>
      </c>
      <c r="F11" s="10">
        <f>IncStmt!G26</f>
        <v>67070</v>
      </c>
      <c r="G11" s="12"/>
      <c r="H11" s="10">
        <v>0</v>
      </c>
    </row>
    <row r="12" spans="1:8" ht="15">
      <c r="A12" s="2" t="s">
        <v>36</v>
      </c>
      <c r="F12" s="10"/>
      <c r="G12" s="12"/>
      <c r="H12" s="10"/>
    </row>
    <row r="13" spans="1:8" ht="15">
      <c r="A13" s="2" t="s">
        <v>75</v>
      </c>
      <c r="F13" s="10">
        <v>1058</v>
      </c>
      <c r="G13" s="12"/>
      <c r="H13" s="10">
        <v>0</v>
      </c>
    </row>
    <row r="14" spans="1:8" ht="15">
      <c r="A14" s="2" t="s">
        <v>76</v>
      </c>
      <c r="F14" s="10">
        <v>9052</v>
      </c>
      <c r="G14" s="12"/>
      <c r="H14" s="10">
        <v>0</v>
      </c>
    </row>
    <row r="15" spans="1:8" ht="15">
      <c r="A15" s="2" t="s">
        <v>77</v>
      </c>
      <c r="F15" s="10">
        <v>-333</v>
      </c>
      <c r="G15" s="12"/>
      <c r="H15" s="10">
        <v>0</v>
      </c>
    </row>
    <row r="16" spans="1:8" ht="15">
      <c r="A16" s="2" t="s">
        <v>112</v>
      </c>
      <c r="F16" s="10">
        <v>-2974</v>
      </c>
      <c r="G16" s="12"/>
      <c r="H16" s="10"/>
    </row>
    <row r="17" spans="1:8" ht="15">
      <c r="A17" s="2" t="s">
        <v>111</v>
      </c>
      <c r="F17" s="10">
        <v>10</v>
      </c>
      <c r="G17" s="12"/>
      <c r="H17" s="10">
        <v>0</v>
      </c>
    </row>
    <row r="18" spans="1:8" ht="15">
      <c r="A18" s="2" t="s">
        <v>78</v>
      </c>
      <c r="F18" s="10">
        <v>6</v>
      </c>
      <c r="G18" s="12"/>
      <c r="H18" s="10">
        <v>0</v>
      </c>
    </row>
    <row r="19" spans="1:8" ht="15">
      <c r="A19" s="2" t="s">
        <v>79</v>
      </c>
      <c r="F19" s="11">
        <v>-1417</v>
      </c>
      <c r="G19" s="12"/>
      <c r="H19" s="11">
        <v>0</v>
      </c>
    </row>
    <row r="20" spans="1:8" ht="15">
      <c r="A20" s="2" t="s">
        <v>37</v>
      </c>
      <c r="F20" s="10">
        <f>SUM(F11:F19)</f>
        <v>72472</v>
      </c>
      <c r="G20" s="12"/>
      <c r="H20" s="10">
        <f>SUM(H11:H19)</f>
        <v>0</v>
      </c>
    </row>
    <row r="21" spans="1:8" ht="15">
      <c r="A21" s="2" t="s">
        <v>80</v>
      </c>
      <c r="F21" s="10">
        <v>-4000</v>
      </c>
      <c r="G21" s="12"/>
      <c r="H21" s="10">
        <v>0</v>
      </c>
    </row>
    <row r="22" spans="1:8" ht="15">
      <c r="A22" s="2" t="s">
        <v>81</v>
      </c>
      <c r="F22" s="10">
        <v>-8347</v>
      </c>
      <c r="G22" s="12">
        <v>-30</v>
      </c>
      <c r="H22" s="10">
        <v>0</v>
      </c>
    </row>
    <row r="23" spans="1:8" ht="15">
      <c r="A23" s="2" t="s">
        <v>82</v>
      </c>
      <c r="F23" s="11">
        <v>17649</v>
      </c>
      <c r="G23" s="12"/>
      <c r="H23" s="11">
        <v>0</v>
      </c>
    </row>
    <row r="24" spans="1:8" ht="15">
      <c r="A24" s="2" t="s">
        <v>38</v>
      </c>
      <c r="F24" s="10">
        <f>SUM(F20:F23)</f>
        <v>77774</v>
      </c>
      <c r="G24" s="12"/>
      <c r="H24" s="10">
        <f>SUM(H20:H23)</f>
        <v>0</v>
      </c>
    </row>
    <row r="25" spans="1:8" ht="15">
      <c r="A25" s="2" t="s">
        <v>73</v>
      </c>
      <c r="F25" s="10">
        <v>-6</v>
      </c>
      <c r="G25" s="12"/>
      <c r="H25" s="26">
        <v>0</v>
      </c>
    </row>
    <row r="26" spans="1:8" ht="15">
      <c r="A26" s="2" t="s">
        <v>74</v>
      </c>
      <c r="F26" s="10">
        <v>-17289</v>
      </c>
      <c r="G26" s="12"/>
      <c r="H26" s="26">
        <v>0</v>
      </c>
    </row>
    <row r="27" spans="1:8" ht="16.5" customHeight="1">
      <c r="A27" s="2" t="s">
        <v>67</v>
      </c>
      <c r="F27" s="20">
        <f>SUM(F24:F26)</f>
        <v>60479</v>
      </c>
      <c r="G27" s="12"/>
      <c r="H27" s="20">
        <f>SUM(H24:H26)</f>
        <v>0</v>
      </c>
    </row>
    <row r="28" spans="6:8" ht="15">
      <c r="F28" s="10"/>
      <c r="G28" s="12"/>
      <c r="H28" s="10"/>
    </row>
    <row r="29" spans="1:8" ht="15">
      <c r="A29" s="18" t="s">
        <v>39</v>
      </c>
      <c r="F29" s="10"/>
      <c r="G29" s="12"/>
      <c r="H29" s="10"/>
    </row>
    <row r="30" spans="1:8" ht="15">
      <c r="A30" s="2" t="s">
        <v>68</v>
      </c>
      <c r="F30" s="10">
        <v>1417</v>
      </c>
      <c r="G30" s="12"/>
      <c r="H30" s="10">
        <v>0</v>
      </c>
    </row>
    <row r="31" spans="1:8" ht="15">
      <c r="A31" s="2" t="s">
        <v>114</v>
      </c>
      <c r="F31" s="10">
        <v>-83458</v>
      </c>
      <c r="G31" s="12"/>
      <c r="H31" s="10"/>
    </row>
    <row r="32" spans="1:8" ht="15">
      <c r="A32" s="2" t="s">
        <v>98</v>
      </c>
      <c r="F32" s="10">
        <v>3033</v>
      </c>
      <c r="G32" s="12"/>
      <c r="H32" s="10"/>
    </row>
    <row r="33" spans="1:8" ht="16.5" customHeight="1">
      <c r="A33" s="2" t="s">
        <v>40</v>
      </c>
      <c r="F33" s="20">
        <f>SUM(F30:F32)</f>
        <v>-79008</v>
      </c>
      <c r="G33" s="12"/>
      <c r="H33" s="20">
        <f>SUM(H30:H32)</f>
        <v>0</v>
      </c>
    </row>
    <row r="34" spans="6:8" ht="15">
      <c r="F34" s="10"/>
      <c r="G34" s="12"/>
      <c r="H34" s="10"/>
    </row>
    <row r="35" spans="1:8" ht="15">
      <c r="A35" s="18" t="s">
        <v>41</v>
      </c>
      <c r="F35" s="10"/>
      <c r="G35" s="12"/>
      <c r="H35" s="10"/>
    </row>
    <row r="36" spans="1:8" ht="15">
      <c r="A36" s="2" t="s">
        <v>99</v>
      </c>
      <c r="F36" s="10">
        <v>156325</v>
      </c>
      <c r="G36" s="12"/>
      <c r="H36" s="10"/>
    </row>
    <row r="37" spans="1:8" ht="15">
      <c r="A37" s="2" t="s">
        <v>115</v>
      </c>
      <c r="F37" s="10">
        <v>-11059</v>
      </c>
      <c r="G37" s="12"/>
      <c r="H37" s="10"/>
    </row>
    <row r="38" spans="1:8" ht="15">
      <c r="A38" s="2" t="s">
        <v>100</v>
      </c>
      <c r="F38" s="10">
        <v>-5365</v>
      </c>
      <c r="G38" s="12"/>
      <c r="H38" s="10"/>
    </row>
    <row r="39" spans="1:8" ht="15">
      <c r="A39" s="2" t="s">
        <v>116</v>
      </c>
      <c r="F39" s="10">
        <v>-17</v>
      </c>
      <c r="G39" s="12"/>
      <c r="H39" s="10">
        <v>0</v>
      </c>
    </row>
    <row r="40" spans="1:8" ht="16.5" customHeight="1">
      <c r="A40" s="2" t="s">
        <v>113</v>
      </c>
      <c r="F40" s="20">
        <f>SUM(F36:F39)</f>
        <v>139884</v>
      </c>
      <c r="G40" s="12"/>
      <c r="H40" s="20">
        <f>SUM(H36:H39)</f>
        <v>0</v>
      </c>
    </row>
    <row r="41" spans="6:8" ht="15">
      <c r="F41" s="10"/>
      <c r="G41" s="12"/>
      <c r="H41" s="10"/>
    </row>
    <row r="42" spans="1:8" ht="15">
      <c r="A42" s="18" t="s">
        <v>42</v>
      </c>
      <c r="F42" s="10">
        <f>+F27+F33+F40</f>
        <v>121355</v>
      </c>
      <c r="G42" s="12"/>
      <c r="H42" s="10">
        <f>+H27+H33+H40</f>
        <v>0</v>
      </c>
    </row>
    <row r="43" spans="1:8" ht="15">
      <c r="A43" s="18" t="s">
        <v>86</v>
      </c>
      <c r="F43" s="11">
        <v>47147</v>
      </c>
      <c r="G43" s="12"/>
      <c r="H43" s="11">
        <v>0</v>
      </c>
    </row>
    <row r="44" spans="1:8" ht="15.75" thickBot="1">
      <c r="A44" s="18" t="s">
        <v>87</v>
      </c>
      <c r="F44" s="21">
        <f>+F42+F43</f>
        <v>168502</v>
      </c>
      <c r="G44" s="12"/>
      <c r="H44" s="21">
        <f>+H42+H43</f>
        <v>0</v>
      </c>
    </row>
    <row r="45" spans="1:8" ht="15.75" thickTop="1">
      <c r="A45" s="18"/>
      <c r="F45" s="7"/>
      <c r="G45" s="7"/>
      <c r="H45" s="7"/>
    </row>
    <row r="46" spans="1:8" ht="15">
      <c r="A46" s="27" t="s">
        <v>71</v>
      </c>
      <c r="B46" s="27"/>
      <c r="C46" s="27"/>
      <c r="D46" s="27"/>
      <c r="E46" s="27"/>
      <c r="F46" s="27"/>
      <c r="G46" s="27"/>
      <c r="H46" s="27"/>
    </row>
    <row r="47" spans="1:8" ht="15">
      <c r="A47" s="1"/>
      <c r="B47" s="1"/>
      <c r="C47" s="1"/>
      <c r="D47" s="1"/>
      <c r="E47" s="1"/>
      <c r="F47" s="1"/>
      <c r="G47" s="1"/>
      <c r="H47" s="1"/>
    </row>
    <row r="48" spans="1:8" ht="15">
      <c r="A48" s="18"/>
      <c r="F48" s="7"/>
      <c r="G48" s="7"/>
      <c r="H48" s="7"/>
    </row>
    <row r="49" spans="6:8" ht="15">
      <c r="F49" s="27" t="s">
        <v>96</v>
      </c>
      <c r="G49" s="27"/>
      <c r="H49" s="27"/>
    </row>
    <row r="50" spans="6:8" ht="15">
      <c r="F50" s="4" t="s">
        <v>93</v>
      </c>
      <c r="G50" s="25"/>
      <c r="H50" s="4" t="s">
        <v>33</v>
      </c>
    </row>
    <row r="51" spans="6:8" ht="15">
      <c r="F51" s="1" t="s">
        <v>70</v>
      </c>
      <c r="G51" s="24"/>
      <c r="H51" s="1" t="s">
        <v>70</v>
      </c>
    </row>
    <row r="52" ht="15">
      <c r="H52" s="6"/>
    </row>
    <row r="53" spans="1:8" ht="15">
      <c r="A53" s="2" t="s">
        <v>117</v>
      </c>
      <c r="H53" s="6"/>
    </row>
    <row r="54" spans="1:8" ht="15">
      <c r="A54" s="2" t="s">
        <v>72</v>
      </c>
      <c r="F54" s="10"/>
      <c r="G54" s="12"/>
      <c r="H54" s="10"/>
    </row>
    <row r="55" spans="6:8" ht="15">
      <c r="F55" s="10"/>
      <c r="G55" s="12"/>
      <c r="H55" s="10"/>
    </row>
    <row r="56" spans="1:8" ht="15">
      <c r="A56" s="2" t="s">
        <v>53</v>
      </c>
      <c r="F56" s="10">
        <v>60429</v>
      </c>
      <c r="G56" s="12"/>
      <c r="H56" s="10">
        <v>0</v>
      </c>
    </row>
    <row r="57" spans="1:8" ht="15">
      <c r="A57" s="2" t="s">
        <v>104</v>
      </c>
      <c r="F57" s="10">
        <v>35062</v>
      </c>
      <c r="G57" s="12"/>
      <c r="H57" s="10">
        <v>0</v>
      </c>
    </row>
    <row r="58" spans="1:8" ht="15">
      <c r="A58" s="2" t="s">
        <v>23</v>
      </c>
      <c r="F58" s="11">
        <v>73011</v>
      </c>
      <c r="G58" s="12"/>
      <c r="H58" s="11">
        <v>0</v>
      </c>
    </row>
    <row r="59" spans="1:8" ht="15.75" thickBot="1">
      <c r="A59" s="2" t="s">
        <v>24</v>
      </c>
      <c r="F59" s="21">
        <f>SUM(F56:F58)</f>
        <v>168502</v>
      </c>
      <c r="G59" s="12"/>
      <c r="H59" s="21">
        <f>SUM(H56:H58)</f>
        <v>0</v>
      </c>
    </row>
    <row r="60" ht="15.75" thickTop="1"/>
  </sheetData>
  <mergeCells count="7">
    <mergeCell ref="A46:H46"/>
    <mergeCell ref="F49:H49"/>
    <mergeCell ref="A1:H1"/>
    <mergeCell ref="F7:H7"/>
    <mergeCell ref="A2:H2"/>
    <mergeCell ref="A4:H4"/>
    <mergeCell ref="A5:H5"/>
  </mergeCells>
  <printOptions/>
  <pageMargins left="1" right="0.9" top="0.8" bottom="0.5" header="0.5" footer="0.3"/>
  <pageSetup firstPageNumber="3" useFirstPageNumber="1" horizontalDpi="600" verticalDpi="600" orientation="portrait" paperSize="9" r:id="rId2"/>
  <headerFooter alignWithMargins="0">
    <oddFooter>&amp;C- &amp;P -</oddFooter>
  </headerFooter>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H35"/>
  <sheetViews>
    <sheetView tabSelected="1" view="pageBreakPreview" zoomScaleSheetLayoutView="100" workbookViewId="0" topLeftCell="A1">
      <selection activeCell="F6" sqref="F6"/>
    </sheetView>
  </sheetViews>
  <sheetFormatPr defaultColWidth="9.140625" defaultRowHeight="12.75"/>
  <cols>
    <col min="1" max="1" width="6.00390625" style="2" customWidth="1"/>
    <col min="2" max="3" width="9.140625" style="2" customWidth="1"/>
    <col min="4" max="8" width="11.7109375" style="2" customWidth="1"/>
    <col min="9" max="16384" width="9.140625" style="2" customWidth="1"/>
  </cols>
  <sheetData>
    <row r="1" spans="1:8" ht="15">
      <c r="A1" s="27" t="str">
        <f>IncStmt!A1</f>
        <v>LCTH Corporation Berhad</v>
      </c>
      <c r="B1" s="27"/>
      <c r="C1" s="27"/>
      <c r="D1" s="27"/>
      <c r="E1" s="27"/>
      <c r="F1" s="27"/>
      <c r="G1" s="27"/>
      <c r="H1" s="27"/>
    </row>
    <row r="2" spans="1:8" ht="15">
      <c r="A2" s="27" t="str">
        <f>IncStmt!A3</f>
        <v>(Company No: 633871-A)</v>
      </c>
      <c r="B2" s="27"/>
      <c r="C2" s="27"/>
      <c r="D2" s="27"/>
      <c r="E2" s="27"/>
      <c r="F2" s="27"/>
      <c r="G2" s="27"/>
      <c r="H2" s="27"/>
    </row>
    <row r="3" spans="1:8" ht="15">
      <c r="A3" s="1"/>
      <c r="B3" s="1"/>
      <c r="C3" s="1"/>
      <c r="D3" s="1"/>
      <c r="E3" s="1"/>
      <c r="F3" s="1"/>
      <c r="G3" s="1"/>
      <c r="H3" s="1"/>
    </row>
    <row r="4" spans="1:8" ht="15">
      <c r="A4" s="27" t="s">
        <v>83</v>
      </c>
      <c r="B4" s="27"/>
      <c r="C4" s="27"/>
      <c r="D4" s="27"/>
      <c r="E4" s="27"/>
      <c r="F4" s="27"/>
      <c r="G4" s="27"/>
      <c r="H4" s="27"/>
    </row>
    <row r="5" spans="1:8" ht="15">
      <c r="A5" s="27" t="s">
        <v>95</v>
      </c>
      <c r="B5" s="27"/>
      <c r="C5" s="27"/>
      <c r="D5" s="27"/>
      <c r="E5" s="27"/>
      <c r="F5" s="27"/>
      <c r="G5" s="27"/>
      <c r="H5" s="27"/>
    </row>
    <row r="6" spans="1:8" ht="15">
      <c r="A6" s="1"/>
      <c r="B6" s="1"/>
      <c r="C6" s="1"/>
      <c r="D6" s="1"/>
      <c r="E6" s="1"/>
      <c r="F6" s="1"/>
      <c r="G6" s="1"/>
      <c r="H6" s="1"/>
    </row>
    <row r="8" spans="4:8" ht="15">
      <c r="D8" s="4" t="s">
        <v>43</v>
      </c>
      <c r="E8" s="4" t="s">
        <v>43</v>
      </c>
      <c r="F8" s="4" t="s">
        <v>56</v>
      </c>
      <c r="G8" s="4" t="s">
        <v>46</v>
      </c>
      <c r="H8" s="4"/>
    </row>
    <row r="9" spans="4:8" ht="15">
      <c r="D9" s="4" t="s">
        <v>44</v>
      </c>
      <c r="E9" s="4" t="s">
        <v>45</v>
      </c>
      <c r="F9" s="4" t="s">
        <v>57</v>
      </c>
      <c r="G9" s="4" t="s">
        <v>47</v>
      </c>
      <c r="H9" s="4" t="s">
        <v>48</v>
      </c>
    </row>
    <row r="10" spans="4:8" ht="15">
      <c r="D10" s="4" t="s">
        <v>70</v>
      </c>
      <c r="E10" s="4" t="s">
        <v>70</v>
      </c>
      <c r="F10" s="4" t="s">
        <v>70</v>
      </c>
      <c r="G10" s="4" t="s">
        <v>70</v>
      </c>
      <c r="H10" s="4" t="s">
        <v>70</v>
      </c>
    </row>
    <row r="14" spans="1:8" ht="15">
      <c r="A14" s="2" t="s">
        <v>49</v>
      </c>
      <c r="D14" s="23" t="s">
        <v>50</v>
      </c>
      <c r="E14" s="10">
        <v>0</v>
      </c>
      <c r="F14" s="10">
        <v>-89551</v>
      </c>
      <c r="G14" s="10">
        <v>89682</v>
      </c>
      <c r="H14" s="10">
        <f>SUM(D14:G14)</f>
        <v>131</v>
      </c>
    </row>
    <row r="15" spans="4:8" ht="15">
      <c r="D15" s="23"/>
      <c r="E15" s="10"/>
      <c r="F15" s="10"/>
      <c r="G15" s="10"/>
      <c r="H15" s="10"/>
    </row>
    <row r="16" spans="1:8" ht="15">
      <c r="A16" s="2" t="s">
        <v>84</v>
      </c>
      <c r="D16" s="23"/>
      <c r="E16" s="10"/>
      <c r="F16" s="10"/>
      <c r="G16" s="10"/>
      <c r="H16" s="10"/>
    </row>
    <row r="17" spans="1:8" ht="15">
      <c r="A17" s="2" t="s">
        <v>85</v>
      </c>
      <c r="D17" s="10">
        <v>91051</v>
      </c>
      <c r="E17" s="10">
        <v>0</v>
      </c>
      <c r="F17" s="10">
        <v>0</v>
      </c>
      <c r="G17" s="10">
        <v>0</v>
      </c>
      <c r="H17" s="10">
        <f>SUM(D17:G17)</f>
        <v>91051</v>
      </c>
    </row>
    <row r="18" spans="4:8" ht="15">
      <c r="D18" s="10"/>
      <c r="E18" s="10"/>
      <c r="F18" s="10"/>
      <c r="G18" s="10"/>
      <c r="H18" s="10"/>
    </row>
    <row r="19" spans="1:8" ht="15">
      <c r="A19" s="2" t="s">
        <v>58</v>
      </c>
      <c r="D19" s="10">
        <v>0</v>
      </c>
      <c r="E19" s="10">
        <v>0</v>
      </c>
      <c r="F19" s="10">
        <v>89551</v>
      </c>
      <c r="G19" s="10">
        <v>-89551</v>
      </c>
      <c r="H19" s="10">
        <f>SUM(D19:G19)</f>
        <v>0</v>
      </c>
    </row>
    <row r="20" spans="4:8" ht="15">
      <c r="D20" s="10"/>
      <c r="E20" s="10"/>
      <c r="F20" s="10"/>
      <c r="G20" s="10"/>
      <c r="H20" s="10"/>
    </row>
    <row r="21" spans="1:8" ht="15">
      <c r="A21" s="2" t="s">
        <v>109</v>
      </c>
      <c r="D21" s="10">
        <v>28949</v>
      </c>
      <c r="E21" s="10">
        <v>127376</v>
      </c>
      <c r="F21" s="10"/>
      <c r="G21" s="10"/>
      <c r="H21" s="10">
        <f>SUM(D21:G21)</f>
        <v>156325</v>
      </c>
    </row>
    <row r="22" spans="4:8" ht="15">
      <c r="D22" s="10"/>
      <c r="E22" s="10"/>
      <c r="F22" s="10"/>
      <c r="G22" s="10"/>
      <c r="H22" s="10"/>
    </row>
    <row r="23" spans="1:8" ht="15">
      <c r="A23" s="2" t="s">
        <v>101</v>
      </c>
      <c r="D23" s="10"/>
      <c r="E23" s="10">
        <v>-5465</v>
      </c>
      <c r="F23" s="10"/>
      <c r="G23" s="10"/>
      <c r="H23" s="10">
        <f>SUM(D23:G23)</f>
        <v>-5465</v>
      </c>
    </row>
    <row r="24" spans="4:8" ht="15">
      <c r="D24" s="10"/>
      <c r="E24" s="10"/>
      <c r="F24" s="10"/>
      <c r="G24" s="10"/>
      <c r="H24" s="10"/>
    </row>
    <row r="25" spans="1:8" ht="15">
      <c r="A25" s="2" t="s">
        <v>118</v>
      </c>
      <c r="D25" s="10">
        <v>0</v>
      </c>
      <c r="E25" s="10">
        <v>0</v>
      </c>
      <c r="F25" s="10">
        <v>0</v>
      </c>
      <c r="G25" s="10">
        <f>IncStmt!G32</f>
        <v>57191</v>
      </c>
      <c r="H25" s="10">
        <f>SUM(D25:G25)</f>
        <v>57191</v>
      </c>
    </row>
    <row r="26" spans="4:8" ht="15">
      <c r="D26" s="10"/>
      <c r="E26" s="10"/>
      <c r="F26" s="10"/>
      <c r="G26" s="10"/>
      <c r="H26" s="10"/>
    </row>
    <row r="27" spans="1:8" ht="15">
      <c r="A27" s="2" t="s">
        <v>102</v>
      </c>
      <c r="D27" s="10"/>
      <c r="E27" s="10"/>
      <c r="F27" s="10"/>
      <c r="G27" s="10">
        <v>-11059</v>
      </c>
      <c r="H27" s="10">
        <f>SUM(D27:G27)</f>
        <v>-11059</v>
      </c>
    </row>
    <row r="28" spans="4:8" ht="15">
      <c r="D28" s="11"/>
      <c r="E28" s="11"/>
      <c r="F28" s="11"/>
      <c r="G28" s="11"/>
      <c r="H28" s="11"/>
    </row>
    <row r="29" spans="1:8" ht="15.75" thickBot="1">
      <c r="A29" s="2" t="s">
        <v>97</v>
      </c>
      <c r="D29" s="21">
        <f>SUM(D14:D28)</f>
        <v>120000</v>
      </c>
      <c r="E29" s="21">
        <f>SUM(E14:E28)</f>
        <v>121911</v>
      </c>
      <c r="F29" s="21">
        <f>SUM(F14:F28)</f>
        <v>0</v>
      </c>
      <c r="G29" s="21">
        <f>SUM(G14:G28)</f>
        <v>46263</v>
      </c>
      <c r="H29" s="21">
        <f>SUM(H14:H28)</f>
        <v>288174</v>
      </c>
    </row>
    <row r="30" spans="4:8" ht="15.75" thickTop="1">
      <c r="D30" s="6"/>
      <c r="E30" s="6"/>
      <c r="F30" s="6"/>
      <c r="G30" s="6"/>
      <c r="H30" s="6"/>
    </row>
    <row r="33" ht="15">
      <c r="A33" s="2" t="s">
        <v>88</v>
      </c>
    </row>
    <row r="35" ht="15">
      <c r="A35" s="2" t="s">
        <v>51</v>
      </c>
    </row>
  </sheetData>
  <mergeCells count="4">
    <mergeCell ref="A4:H4"/>
    <mergeCell ref="A5:H5"/>
    <mergeCell ref="A1:H1"/>
    <mergeCell ref="A2:H2"/>
  </mergeCells>
  <printOptions/>
  <pageMargins left="0.75" right="0.9" top="1" bottom="0.5" header="0.5" footer="0.3"/>
  <pageSetup firstPageNumber="5" useFirstPageNumber="1" horizontalDpi="600" verticalDpi="600" orientation="portrait" paperSize="9" scale="99" r:id="rId2"/>
  <headerFooter alignWithMargins="0">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B840ZCA</cp:lastModifiedBy>
  <cp:lastPrinted>2005-02-07T07:02:18Z</cp:lastPrinted>
  <dcterms:created xsi:type="dcterms:W3CDTF">2004-07-15T09:30:20Z</dcterms:created>
  <dcterms:modified xsi:type="dcterms:W3CDTF">2005-02-16T08:41:42Z</dcterms:modified>
  <cp:category/>
  <cp:version/>
  <cp:contentType/>
  <cp:contentStatus/>
</cp:coreProperties>
</file>